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830712C6-BFE7-4E5D-98A8-61E1C44E595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Kerosene'!$A$4:$BM$58</definedName>
    <definedName name="_xlnm._FilterDatabase" localSheetId="0" hidden="1">'Litre of Kerosene'!$A$3:$BM$57</definedName>
  </definedNames>
  <calcPr calcId="181029"/>
</workbook>
</file>

<file path=xl/calcChain.xml><?xml version="1.0" encoding="utf-8"?>
<calcChain xmlns="http://schemas.openxmlformats.org/spreadsheetml/2006/main">
  <c r="BN42" i="1" l="1"/>
  <c r="BM42" i="1"/>
  <c r="BN41" i="1"/>
  <c r="BM41" i="1"/>
  <c r="BN40" i="1"/>
  <c r="BM40" i="1"/>
  <c r="BN39" i="1"/>
  <c r="BM39" i="1"/>
  <c r="BN38" i="1"/>
  <c r="BM38" i="1"/>
  <c r="BN37" i="1"/>
  <c r="BM37" i="1"/>
  <c r="BN36" i="1"/>
  <c r="BM36" i="1"/>
  <c r="BN35" i="1"/>
  <c r="BM35" i="1"/>
  <c r="BN34" i="1"/>
  <c r="BM34" i="1"/>
  <c r="BN33" i="1"/>
  <c r="BM33" i="1"/>
  <c r="BN32" i="1"/>
  <c r="BM32" i="1"/>
  <c r="BN31" i="1"/>
  <c r="BM31" i="1"/>
  <c r="BN30" i="1"/>
  <c r="BM30" i="1"/>
  <c r="BN29" i="1"/>
  <c r="BM29" i="1"/>
  <c r="BN28" i="1"/>
  <c r="BM28" i="1"/>
  <c r="BN27" i="1"/>
  <c r="BM27" i="1"/>
  <c r="BN26" i="1"/>
  <c r="BM26" i="1"/>
  <c r="BN25" i="1"/>
  <c r="BM25" i="1"/>
  <c r="BN24" i="1"/>
  <c r="BM24" i="1"/>
  <c r="BN23" i="1"/>
  <c r="BM23" i="1"/>
  <c r="BN22" i="1"/>
  <c r="BM22" i="1"/>
  <c r="BN21" i="1"/>
  <c r="BM21" i="1"/>
  <c r="BN20" i="1"/>
  <c r="BM20" i="1"/>
  <c r="BN19" i="1"/>
  <c r="BM19" i="1"/>
  <c r="BN18" i="1"/>
  <c r="BM18" i="1"/>
  <c r="BN17" i="1"/>
  <c r="BM17" i="1"/>
  <c r="BN16" i="1"/>
  <c r="BM16" i="1"/>
  <c r="BN15" i="1"/>
  <c r="BM15" i="1"/>
  <c r="BN14" i="1"/>
  <c r="BM14" i="1"/>
  <c r="BN13" i="1"/>
  <c r="BM13" i="1"/>
  <c r="BN12" i="1"/>
  <c r="BM12" i="1"/>
  <c r="BN11" i="1"/>
  <c r="BM11" i="1"/>
  <c r="BN10" i="1"/>
  <c r="BM10" i="1"/>
  <c r="BN9" i="1"/>
  <c r="BM9" i="1"/>
  <c r="BN8" i="1"/>
  <c r="BM8" i="1"/>
  <c r="BN7" i="1"/>
  <c r="BM7" i="1"/>
  <c r="BN6" i="1"/>
  <c r="BM6" i="1"/>
  <c r="BN5" i="1"/>
  <c r="BM5" i="1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M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N5" i="2"/>
  <c r="BM5" i="2"/>
  <c r="BL42" i="2"/>
  <c r="BL42" i="1" l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B42" i="1"/>
  <c r="BC42" i="1"/>
  <c r="BD42" i="1"/>
  <c r="BE42" i="1"/>
  <c r="BF42" i="1"/>
  <c r="BG42" i="1"/>
  <c r="BH43" i="1" s="1"/>
  <c r="BA42" i="2"/>
  <c r="BB42" i="2"/>
  <c r="BC42" i="2"/>
  <c r="BD42" i="2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<sst xmlns="http://schemas.openxmlformats.org/spreadsheetml/2006/main" count="255" uniqueCount="51">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</sst>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3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72"/>
  <sheetViews>
    <sheetView zoomScale="106" zoomScaleNormal="106" workbookViewId="0">
      <pane xSplit="1" ySplit="4" topLeftCell="BB35" activePane="bottomRight" state="frozen"/>
      <selection activeCell="BM1" sqref="BM1:BN1048576"/>
      <selection pane="topRight" activeCell="BM1" sqref="BM1:BN1048576"/>
      <selection pane="bottomLeft" activeCell="BM1" sqref="BM1:BN1048576"/>
      <selection pane="bottomRight" activeCell="BM1" sqref="BM1:BN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5" max="66" width="29" style="70" customWidth="1"/>
  </cols>
  <sheetData>
    <row r="2" spans="1:66" x14ac:dyDescent="0.25">
      <c r="BM2" s="64"/>
      <c r="BN2" s="64"/>
    </row>
    <row r="3" spans="1:66" ht="20.25" customHeight="1" x14ac:dyDescent="0.35">
      <c r="C3" s="13" t="s">
        <v>46</v>
      </c>
      <c r="BM3" s="65" t="s">
        <v>49</v>
      </c>
      <c r="BN3" s="65" t="s">
        <v>50</v>
      </c>
    </row>
    <row r="4" spans="1:66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65"/>
      <c r="BN4" s="65"/>
    </row>
    <row r="5" spans="1:66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6">
        <f>(BL5-AZ5)/AZ5*100</f>
        <v>-8.1545064377681573</v>
      </c>
      <c r="BN5" s="66">
        <f>(BL5-BK5)/BK5*100</f>
        <v>2.3617339312407446</v>
      </c>
    </row>
    <row r="6" spans="1:66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6">
        <f t="shared" ref="BM6:BM41" si="0">(BL6-AZ6)/AZ6*100</f>
        <v>12.444444444444388</v>
      </c>
      <c r="BN6" s="66">
        <f t="shared" ref="BN6:BN42" si="1">(BL6-BK6)/BK6*100</f>
        <v>-3.6190476190476732</v>
      </c>
    </row>
    <row r="7" spans="1:66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6">
        <f t="shared" si="0"/>
        <v>-14.207650273224044</v>
      </c>
      <c r="BN7" s="66">
        <f t="shared" si="1"/>
        <v>-2.7158133276680334</v>
      </c>
    </row>
    <row r="8" spans="1:66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6">
        <f t="shared" si="0"/>
        <v>-6.1879635437807066</v>
      </c>
      <c r="BN8" s="66">
        <f t="shared" si="1"/>
        <v>-2.1551724137931072</v>
      </c>
    </row>
    <row r="9" spans="1:66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6">
        <f t="shared" si="0"/>
        <v>-6.0833333333333499</v>
      </c>
      <c r="BN9" s="66">
        <f t="shared" si="1"/>
        <v>4.6499999999999746</v>
      </c>
    </row>
    <row r="10" spans="1:66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6">
        <f t="shared" si="0"/>
        <v>-9.993554843432042</v>
      </c>
      <c r="BN10" s="66">
        <f t="shared" si="1"/>
        <v>-2.8948322343574695</v>
      </c>
    </row>
    <row r="11" spans="1:66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6">
        <f t="shared" si="0"/>
        <v>-24.588600047698584</v>
      </c>
      <c r="BN11" s="66">
        <f t="shared" si="1"/>
        <v>0.38095238095238526</v>
      </c>
    </row>
    <row r="12" spans="1:66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6">
        <f t="shared" si="0"/>
        <v>49.166666666666679</v>
      </c>
      <c r="BN12" s="66">
        <f t="shared" si="1"/>
        <v>-2.1857923497267855</v>
      </c>
    </row>
    <row r="13" spans="1:66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6">
        <f t="shared" si="0"/>
        <v>35.294117647058819</v>
      </c>
      <c r="BN13" s="66">
        <f t="shared" si="1"/>
        <v>6.153846153846172</v>
      </c>
    </row>
    <row r="14" spans="1:66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6">
        <f t="shared" si="0"/>
        <v>5.9088704385290267</v>
      </c>
      <c r="BN14" s="66">
        <f t="shared" si="1"/>
        <v>-2.0552909140802669</v>
      </c>
    </row>
    <row r="15" spans="1:66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6">
        <f t="shared" si="0"/>
        <v>5.3764032577592245</v>
      </c>
      <c r="BN15" s="66">
        <f t="shared" si="1"/>
        <v>-1.7999999999999405</v>
      </c>
    </row>
    <row r="16" spans="1:66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6">
        <f t="shared" si="0"/>
        <v>3.0219146482124151</v>
      </c>
      <c r="BN16" s="66">
        <f t="shared" si="1"/>
        <v>3.7398373983741484</v>
      </c>
    </row>
    <row r="17" spans="1:66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6">
        <f t="shared" si="0"/>
        <v>17.782067782067788</v>
      </c>
      <c r="BN17" s="66">
        <f t="shared" si="1"/>
        <v>5.2688756110809338</v>
      </c>
    </row>
    <row r="18" spans="1:66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6">
        <f t="shared" si="0"/>
        <v>1.7045454545454859</v>
      </c>
      <c r="BN18" s="66">
        <f t="shared" si="1"/>
        <v>1.6220600162206087</v>
      </c>
    </row>
    <row r="19" spans="1:66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6">
        <f t="shared" si="0"/>
        <v>-3.9822736505201588</v>
      </c>
      <c r="BN19" s="66">
        <f t="shared" si="1"/>
        <v>3.8961038961039094</v>
      </c>
    </row>
    <row r="20" spans="1:66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6">
        <f t="shared" si="0"/>
        <v>6.811409110259671</v>
      </c>
      <c r="BN20" s="66">
        <f t="shared" si="1"/>
        <v>-2.2077452044878663</v>
      </c>
    </row>
    <row r="21" spans="1:66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6">
        <f t="shared" si="0"/>
        <v>7.3937539650919648</v>
      </c>
      <c r="BN21" s="66">
        <f t="shared" si="1"/>
        <v>0.94952523738132621</v>
      </c>
    </row>
    <row r="22" spans="1:66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6">
        <f t="shared" si="0"/>
        <v>-6.1958640445216515</v>
      </c>
      <c r="BN22" s="66">
        <f t="shared" si="1"/>
        <v>-5.0212765957447045</v>
      </c>
    </row>
    <row r="23" spans="1:66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6">
        <f t="shared" si="0"/>
        <v>-6.3967188951051828</v>
      </c>
      <c r="BN23" s="66">
        <f t="shared" si="1"/>
        <v>-3.5682153180573946</v>
      </c>
    </row>
    <row r="24" spans="1:66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6">
        <f t="shared" si="0"/>
        <v>8.7169977500993845</v>
      </c>
      <c r="BN24" s="66">
        <f t="shared" si="1"/>
        <v>-2.7777777777776618</v>
      </c>
    </row>
    <row r="25" spans="1:66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6">
        <f t="shared" si="0"/>
        <v>23.913043478260892</v>
      </c>
      <c r="BN25" s="66">
        <f t="shared" si="1"/>
        <v>-2.0618556701029602</v>
      </c>
    </row>
    <row r="26" spans="1:66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6">
        <f t="shared" si="0"/>
        <v>-7.3824441360525377</v>
      </c>
      <c r="BN26" s="66">
        <f t="shared" si="1"/>
        <v>-1.9841269841269686</v>
      </c>
    </row>
    <row r="27" spans="1:66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6">
        <f t="shared" si="0"/>
        <v>17.963832055649053</v>
      </c>
      <c r="BN27" s="66">
        <f t="shared" si="1"/>
        <v>2.7519379844961454</v>
      </c>
    </row>
    <row r="28" spans="1:66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6">
        <f t="shared" si="0"/>
        <v>30.37037037037037</v>
      </c>
      <c r="BN28" s="66">
        <f t="shared" si="1"/>
        <v>4.1420118343195167</v>
      </c>
    </row>
    <row r="29" spans="1:66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6">
        <f t="shared" si="0"/>
        <v>1.8402777777777741</v>
      </c>
      <c r="BN29" s="66">
        <f t="shared" si="1"/>
        <v>7.9242424242424212</v>
      </c>
    </row>
    <row r="30" spans="1:66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6">
        <f t="shared" si="0"/>
        <v>42.666666666666671</v>
      </c>
      <c r="BN30" s="66">
        <f t="shared" si="1"/>
        <v>0.59829059829059916</v>
      </c>
    </row>
    <row r="31" spans="1:66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6">
        <f t="shared" si="0"/>
        <v>20.00471032981379</v>
      </c>
      <c r="BN31" s="66">
        <f t="shared" si="1"/>
        <v>7.2538860103626686</v>
      </c>
    </row>
    <row r="32" spans="1:66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6">
        <f t="shared" si="0"/>
        <v>2.565028901734117</v>
      </c>
      <c r="BN32" s="66">
        <f t="shared" si="1"/>
        <v>7.6030927835051845</v>
      </c>
    </row>
    <row r="33" spans="1:66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6">
        <f t="shared" si="0"/>
        <v>-3.0999999999999908</v>
      </c>
      <c r="BN33" s="66">
        <f t="shared" si="1"/>
        <v>0.93750000000001987</v>
      </c>
    </row>
    <row r="34" spans="1:66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6">
        <f t="shared" si="0"/>
        <v>0.35029044182360686</v>
      </c>
      <c r="BN34" s="66">
        <f t="shared" si="1"/>
        <v>2.4052451948985163</v>
      </c>
    </row>
    <row r="35" spans="1:66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6">
        <f t="shared" si="0"/>
        <v>-12.665343915343916</v>
      </c>
      <c r="BN35" s="66">
        <f t="shared" si="1"/>
        <v>3.5596026490066399</v>
      </c>
    </row>
    <row r="36" spans="1:66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6">
        <f t="shared" si="0"/>
        <v>9.8173316398871151</v>
      </c>
      <c r="BN36" s="66">
        <f t="shared" si="1"/>
        <v>3.1824164368249925</v>
      </c>
    </row>
    <row r="37" spans="1:66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6">
        <f t="shared" si="0"/>
        <v>-8.923303834808241</v>
      </c>
      <c r="BN37" s="66">
        <f t="shared" si="1"/>
        <v>-0.84745762711865236</v>
      </c>
    </row>
    <row r="38" spans="1:66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6">
        <f t="shared" si="0"/>
        <v>47.61090909090909</v>
      </c>
      <c r="BN38" s="66">
        <f t="shared" si="1"/>
        <v>-4.0165517241379369</v>
      </c>
    </row>
    <row r="39" spans="1:66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6">
        <f t="shared" si="0"/>
        <v>24.115044247787612</v>
      </c>
      <c r="BN39" s="66">
        <f t="shared" si="1"/>
        <v>-3.6082474226804071</v>
      </c>
    </row>
    <row r="40" spans="1:66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6">
        <f t="shared" si="0"/>
        <v>23.727422003284222</v>
      </c>
      <c r="BN40" s="66">
        <f t="shared" si="1"/>
        <v>1.4814814814815993</v>
      </c>
    </row>
    <row r="41" spans="1:66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6">
        <f t="shared" si="0"/>
        <v>1.0620220900594635</v>
      </c>
      <c r="BN41" s="66">
        <f t="shared" si="1"/>
        <v>-10.436804111097418</v>
      </c>
    </row>
    <row r="42" spans="1:66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67">
        <f>(BL42-AZ42)/AZ42*100</f>
        <v>6.174771911547464</v>
      </c>
      <c r="BN42" s="67">
        <f>(BL42-BK42)/BK42*100</f>
        <v>0.43942871224230728</v>
      </c>
    </row>
    <row r="43" spans="1:66" ht="15" customHeight="1" x14ac:dyDescent="0.25">
      <c r="A43" s="11" t="s">
        <v>44</v>
      </c>
      <c r="E43" s="14">
        <f>E42/D42*100-100</f>
        <v>7.5524922131515524</v>
      </c>
      <c r="F43" s="14">
        <f t="shared" ref="F43:AS43" si="20">F42/E42*100-100</f>
        <v>12.140921363290147</v>
      </c>
      <c r="G43" s="14">
        <f t="shared" si="20"/>
        <v>-4.9945461730845722</v>
      </c>
      <c r="H43" s="14">
        <f t="shared" si="20"/>
        <v>1.3108290224215011</v>
      </c>
      <c r="I43" s="14">
        <f t="shared" si="20"/>
        <v>13.841233912217078</v>
      </c>
      <c r="J43" s="14">
        <f t="shared" si="20"/>
        <v>-14.01623722496889</v>
      </c>
      <c r="K43" s="14">
        <f t="shared" si="20"/>
        <v>19.483947276998421</v>
      </c>
      <c r="L43" s="14">
        <f t="shared" si="20"/>
        <v>-16.764243847781174</v>
      </c>
      <c r="M43" s="14">
        <f t="shared" si="20"/>
        <v>-3.738053229139382E-2</v>
      </c>
      <c r="N43" s="14">
        <f t="shared" si="20"/>
        <v>4.1012665574236422</v>
      </c>
      <c r="O43" s="14">
        <f t="shared" si="20"/>
        <v>2.1823222231757313</v>
      </c>
      <c r="P43" s="14">
        <f t="shared" si="20"/>
        <v>30.655037197236396</v>
      </c>
      <c r="Q43" s="14">
        <f t="shared" si="20"/>
        <v>-3.8993359553723366</v>
      </c>
      <c r="R43" s="14">
        <f t="shared" si="20"/>
        <v>-3.1905271691828716</v>
      </c>
      <c r="S43" s="14">
        <f t="shared" si="20"/>
        <v>1.4033088234866682</v>
      </c>
      <c r="T43" s="14">
        <f t="shared" si="20"/>
        <v>-3.3716008044298036</v>
      </c>
      <c r="U43" s="14">
        <f t="shared" si="20"/>
        <v>-18.031565582230456</v>
      </c>
      <c r="V43" s="14">
        <f t="shared" si="20"/>
        <v>87.119108591287386</v>
      </c>
      <c r="W43" s="14">
        <f t="shared" si="20"/>
        <v>-18.769048950226193</v>
      </c>
      <c r="X43" s="14">
        <f t="shared" si="20"/>
        <v>-11.59366430770217</v>
      </c>
      <c r="Y43" s="14">
        <f t="shared" si="20"/>
        <v>-9.8722827814000169</v>
      </c>
      <c r="Z43" s="14">
        <f t="shared" si="20"/>
        <v>8.0094914296793718</v>
      </c>
      <c r="AA43" s="14">
        <f t="shared" si="20"/>
        <v>-5.2831078271856029</v>
      </c>
      <c r="AB43" s="14">
        <f t="shared" si="20"/>
        <v>-2.3590127062510788</v>
      </c>
      <c r="AC43" s="14">
        <f t="shared" si="20"/>
        <v>-19.597389680120202</v>
      </c>
      <c r="AD43" s="14">
        <f t="shared" si="20"/>
        <v>17.276334033663929</v>
      </c>
      <c r="AE43" s="14">
        <f t="shared" si="20"/>
        <v>3.3871598215067706</v>
      </c>
      <c r="AF43" s="14">
        <f t="shared" si="20"/>
        <v>-2.3063243369887942</v>
      </c>
      <c r="AG43" s="14">
        <f t="shared" si="20"/>
        <v>8.794302176464285</v>
      </c>
      <c r="AH43" s="14">
        <f t="shared" si="20"/>
        <v>-0.61240065953927569</v>
      </c>
      <c r="AI43" s="14">
        <f t="shared" si="20"/>
        <v>-9.6484687358426413E-2</v>
      </c>
      <c r="AJ43" s="14">
        <f t="shared" si="20"/>
        <v>-6.7854631110225796</v>
      </c>
      <c r="AK43" s="14">
        <f t="shared" si="20"/>
        <v>3.5310404561180064</v>
      </c>
      <c r="AL43" s="14">
        <f t="shared" si="20"/>
        <v>0.6468447294279116</v>
      </c>
      <c r="AM43" s="14">
        <f t="shared" si="20"/>
        <v>-0.2196196171331195</v>
      </c>
      <c r="AN43" s="14">
        <f t="shared" si="20"/>
        <v>-1.0022122103510469</v>
      </c>
      <c r="AO43" s="14">
        <f t="shared" si="20"/>
        <v>4.2906229639763467</v>
      </c>
      <c r="AP43" s="14">
        <f t="shared" si="20"/>
        <v>2.953873560005178</v>
      </c>
      <c r="AQ43" s="14">
        <f t="shared" si="20"/>
        <v>6.1482068751701036</v>
      </c>
      <c r="AR43" s="14">
        <f t="shared" si="20"/>
        <v>-5.4606953067483488</v>
      </c>
      <c r="AS43" s="14">
        <f t="shared" si="20"/>
        <v>-2.5435388938032872</v>
      </c>
      <c r="AT43" s="14">
        <f t="shared" ref="AT43" si="21">AT42/AS42*100-100</f>
        <v>5.3459874780642451</v>
      </c>
      <c r="AU43" s="14">
        <f t="shared" ref="AU43" si="22">AU42/AT42*100-100</f>
        <v>-0.27481946219153031</v>
      </c>
      <c r="AV43" s="14">
        <f t="shared" ref="AV43" si="23">AV42/AU42*100-100</f>
        <v>-0.49147643791674511</v>
      </c>
      <c r="AW43" s="14">
        <f t="shared" ref="AW43:AX43" si="24">AW42/AV42*100-100</f>
        <v>4.0563421528184307</v>
      </c>
      <c r="AX43" s="14">
        <f t="shared" si="24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5">BA42/AZ42*100-100</f>
        <v>2.0917768782232145</v>
      </c>
      <c r="BB43" s="14">
        <f t="shared" si="25"/>
        <v>-1.2959078893208584</v>
      </c>
      <c r="BC43" s="14">
        <f t="shared" si="25"/>
        <v>1.9650061327192105</v>
      </c>
      <c r="BD43" s="14">
        <f t="shared" si="25"/>
        <v>-2.2097993428757974</v>
      </c>
      <c r="BE43" s="14">
        <f t="shared" si="25"/>
        <v>0.95933795056011206</v>
      </c>
      <c r="BF43" s="14">
        <f t="shared" si="25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6">BI42/BH42*100-100</f>
        <v>2.4438675217512582</v>
      </c>
      <c r="BJ43" s="14">
        <f>BJ42/BI42*100-100</f>
        <v>-2.6125088602284734</v>
      </c>
      <c r="BK43" s="14">
        <f>BK42/BJ42*100-100</f>
        <v>0.20693594340679056</v>
      </c>
      <c r="BL43" s="14">
        <f>BL42/BK42*100-100</f>
        <v>0.43942871224231794</v>
      </c>
      <c r="BM43" s="68"/>
      <c r="BN43" s="68"/>
    </row>
    <row r="44" spans="1:66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7">P42/D42*100-100</f>
        <v>57.007393479165984</v>
      </c>
      <c r="Q44" s="14">
        <f t="shared" si="27"/>
        <v>40.289773512277236</v>
      </c>
      <c r="R44" s="14">
        <f t="shared" si="27"/>
        <v>21.109928937361303</v>
      </c>
      <c r="S44" s="14">
        <f t="shared" si="27"/>
        <v>29.265710871711349</v>
      </c>
      <c r="T44" s="14">
        <f t="shared" si="27"/>
        <v>23.291249641699281</v>
      </c>
      <c r="U44" s="14">
        <f t="shared" si="27"/>
        <v>-11.227326310138153</v>
      </c>
      <c r="V44" s="14">
        <f t="shared" si="27"/>
        <v>93.188376874986886</v>
      </c>
      <c r="W44" s="14">
        <f t="shared" si="27"/>
        <v>31.338777659702515</v>
      </c>
      <c r="X44" s="14">
        <f t="shared" si="27"/>
        <v>39.497502082705694</v>
      </c>
      <c r="Y44" s="14">
        <f t="shared" si="27"/>
        <v>25.772928794373399</v>
      </c>
      <c r="Z44" s="14">
        <f t="shared" si="27"/>
        <v>30.494762685793688</v>
      </c>
      <c r="AA44" s="14">
        <f t="shared" si="27"/>
        <v>20.960828619962271</v>
      </c>
      <c r="AB44" s="14">
        <f t="shared" si="27"/>
        <v>-9.6036786358750845</v>
      </c>
      <c r="AC44" s="14">
        <f t="shared" si="27"/>
        <v>-24.369927375161865</v>
      </c>
      <c r="AD44" s="14">
        <f t="shared" si="27"/>
        <v>-8.3806842369527459</v>
      </c>
      <c r="AE44" s="14">
        <f t="shared" si="27"/>
        <v>-6.5882469573090532</v>
      </c>
      <c r="AF44" s="14">
        <f t="shared" si="27"/>
        <v>-5.5584322948785001</v>
      </c>
      <c r="AG44" s="14">
        <f t="shared" si="27"/>
        <v>25.349526655136373</v>
      </c>
      <c r="AH44" s="14">
        <f t="shared" si="27"/>
        <v>-33.421078015454114</v>
      </c>
      <c r="AI44" s="14">
        <f t="shared" si="27"/>
        <v>-18.116576673999546</v>
      </c>
      <c r="AJ44" s="14">
        <f t="shared" si="27"/>
        <v>-13.663140492744063</v>
      </c>
      <c r="AK44" s="14">
        <f t="shared" si="27"/>
        <v>-0.82357380893243715</v>
      </c>
      <c r="AL44" s="14">
        <f t="shared" si="27"/>
        <v>-7.5840999198603924</v>
      </c>
      <c r="AM44" s="14">
        <f t="shared" si="27"/>
        <v>-2.643620880246317</v>
      </c>
      <c r="AN44" s="14">
        <f t="shared" si="27"/>
        <v>-1.2907752451308454</v>
      </c>
      <c r="AO44" s="14">
        <f t="shared" si="27"/>
        <v>28.036222966148216</v>
      </c>
      <c r="AP44" s="14">
        <f t="shared" si="27"/>
        <v>12.399702966274845</v>
      </c>
      <c r="AQ44" s="14">
        <f t="shared" si="27"/>
        <v>15.401438087381351</v>
      </c>
      <c r="AR44" s="14">
        <f t="shared" si="27"/>
        <v>11.675312074608499</v>
      </c>
      <c r="AS44" s="14">
        <f t="shared" si="27"/>
        <v>3.7230718833640708E-2</v>
      </c>
      <c r="AT44" s="14">
        <f t="shared" ref="AT44" si="28">AT42/AH42*100-100</f>
        <v>6.0345649213828807</v>
      </c>
      <c r="AU44" s="14">
        <f t="shared" ref="AU44" si="29">AU42/AI42*100-100</f>
        <v>5.8452857934101985</v>
      </c>
      <c r="AV44" s="14">
        <f t="shared" ref="AV44" si="30">AV42/AJ42*100-100</f>
        <v>12.992119757604655</v>
      </c>
      <c r="AW44" s="14">
        <f t="shared" ref="AW44:AX44" si="31">AW42/AK42*100-100</f>
        <v>13.565425617962617</v>
      </c>
      <c r="AX44" s="14">
        <f t="shared" si="31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2">BA42/AO42*100-100</f>
        <v>11.737109548955218</v>
      </c>
      <c r="BB44" s="14">
        <f t="shared" si="32"/>
        <v>7.1247692946014354</v>
      </c>
      <c r="BC44" s="14">
        <f t="shared" si="32"/>
        <v>2.9030831480323371</v>
      </c>
      <c r="BD44" s="14">
        <f t="shared" si="32"/>
        <v>6.4415819635399032</v>
      </c>
      <c r="BE44" s="14">
        <f t="shared" si="32"/>
        <v>10.267410938913855</v>
      </c>
      <c r="BF44" s="14">
        <f t="shared" si="32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3">BI42/AW42*100-100</f>
        <v>8.2412379338687032</v>
      </c>
      <c r="BJ44" s="14">
        <f>BJ42/AX42*100-100</f>
        <v>5.5333658539064885</v>
      </c>
      <c r="BK44" s="14">
        <f>BK42/AY42*100-100</f>
        <v>5.5771893938942441</v>
      </c>
      <c r="BL44" s="14">
        <f>BL42/AZ42*100-100</f>
        <v>6.1747719115474666</v>
      </c>
      <c r="BM44" s="69"/>
      <c r="BN44" s="69"/>
    </row>
    <row r="46" spans="1:66" ht="15" customHeight="1" x14ac:dyDescent="0.25">
      <c r="A46" s="12" t="s">
        <v>47</v>
      </c>
      <c r="BM46" s="71"/>
      <c r="BN46" s="71"/>
    </row>
    <row r="47" spans="1:66" ht="15" customHeight="1" x14ac:dyDescent="0.25">
      <c r="A47" s="4" t="s">
        <v>39</v>
      </c>
      <c r="B47" s="63">
        <v>389.58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M47"/>
      <c r="BN47"/>
    </row>
    <row r="48" spans="1:66" ht="15" customHeight="1" x14ac:dyDescent="0.25">
      <c r="A48" s="4" t="s">
        <v>38</v>
      </c>
      <c r="B48" s="63">
        <v>386.6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M48"/>
      <c r="BN48"/>
    </row>
    <row r="49" spans="1:66" ht="15" customHeight="1" x14ac:dyDescent="0.25">
      <c r="A49" s="4" t="s">
        <v>18</v>
      </c>
      <c r="B49" s="63">
        <v>384.52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M49"/>
      <c r="BN49"/>
    </row>
    <row r="50" spans="1:66" ht="15" customHeight="1" x14ac:dyDescent="0.25">
      <c r="F50" s="5"/>
      <c r="BM50"/>
      <c r="BN50"/>
    </row>
    <row r="51" spans="1:66" ht="15" customHeight="1" x14ac:dyDescent="0.25">
      <c r="A51" s="12" t="s">
        <v>48</v>
      </c>
      <c r="BM51"/>
      <c r="BN51"/>
    </row>
    <row r="52" spans="1:66" ht="15" customHeight="1" x14ac:dyDescent="0.25">
      <c r="A52" s="4" t="s">
        <v>41</v>
      </c>
      <c r="B52" s="63">
        <v>277.27</v>
      </c>
      <c r="I52" s="4"/>
      <c r="J52" s="28"/>
      <c r="AD52" s="4"/>
      <c r="AE52" s="38"/>
      <c r="AH52" s="4"/>
      <c r="BM52"/>
      <c r="BN52"/>
    </row>
    <row r="53" spans="1:66" ht="15" customHeight="1" x14ac:dyDescent="0.25">
      <c r="A53" s="4" t="s">
        <v>37</v>
      </c>
      <c r="B53" s="63">
        <v>270.83</v>
      </c>
      <c r="I53" s="4"/>
      <c r="J53" s="28"/>
      <c r="AD53" s="4"/>
      <c r="AE53" s="38"/>
      <c r="AH53" s="4"/>
      <c r="AI53" s="22"/>
      <c r="BM53"/>
      <c r="BN53"/>
    </row>
    <row r="54" spans="1:66" ht="15" customHeight="1" x14ac:dyDescent="0.25">
      <c r="A54" s="4" t="s">
        <v>12</v>
      </c>
      <c r="B54" s="63">
        <v>250.95</v>
      </c>
      <c r="I54" s="4"/>
      <c r="J54" s="28"/>
      <c r="AD54" s="4"/>
      <c r="AE54" s="38"/>
      <c r="BM54"/>
      <c r="BN54"/>
    </row>
    <row r="55" spans="1:66" x14ac:dyDescent="0.25">
      <c r="A55" s="4"/>
      <c r="B55" s="46"/>
      <c r="BM55"/>
      <c r="BN55"/>
    </row>
    <row r="56" spans="1:66" x14ac:dyDescent="0.25">
      <c r="A56" s="4"/>
      <c r="B56" s="46"/>
      <c r="BM56" s="72"/>
      <c r="BN56" s="72"/>
    </row>
    <row r="57" spans="1:66" x14ac:dyDescent="0.25">
      <c r="A57" s="4"/>
      <c r="B57" s="46"/>
      <c r="BM57" s="72"/>
      <c r="BN57" s="72"/>
    </row>
    <row r="58" spans="1:66" x14ac:dyDescent="0.25">
      <c r="BM58" s="72"/>
      <c r="BN58" s="72"/>
    </row>
    <row r="59" spans="1:66" x14ac:dyDescent="0.25">
      <c r="BM59" s="72"/>
      <c r="BN59" s="72"/>
    </row>
    <row r="60" spans="1:66" x14ac:dyDescent="0.25">
      <c r="BM60" s="72"/>
      <c r="BN60" s="72"/>
    </row>
    <row r="61" spans="1:66" x14ac:dyDescent="0.25">
      <c r="BM61" s="72"/>
      <c r="BN61" s="72"/>
    </row>
    <row r="62" spans="1:66" x14ac:dyDescent="0.25">
      <c r="BM62" s="72"/>
      <c r="BN62" s="72"/>
    </row>
    <row r="63" spans="1:66" x14ac:dyDescent="0.25">
      <c r="BM63" s="72"/>
      <c r="BN63" s="72"/>
    </row>
    <row r="64" spans="1:66" x14ac:dyDescent="0.25">
      <c r="BM64" s="72"/>
      <c r="BN64" s="72"/>
    </row>
    <row r="65" spans="65:66" x14ac:dyDescent="0.25">
      <c r="BM65" s="72"/>
      <c r="BN65" s="72"/>
    </row>
    <row r="66" spans="65:66" x14ac:dyDescent="0.25">
      <c r="BM66" s="72"/>
      <c r="BN66" s="72"/>
    </row>
    <row r="67" spans="65:66" x14ac:dyDescent="0.25">
      <c r="BM67" s="72"/>
      <c r="BN67" s="72"/>
    </row>
    <row r="68" spans="65:66" x14ac:dyDescent="0.25">
      <c r="BM68" s="72"/>
      <c r="BN68" s="72"/>
    </row>
    <row r="69" spans="65:66" x14ac:dyDescent="0.25">
      <c r="BM69" s="72"/>
      <c r="BN69" s="72"/>
    </row>
    <row r="70" spans="65:66" x14ac:dyDescent="0.25">
      <c r="BM70" s="72"/>
      <c r="BN70" s="72"/>
    </row>
    <row r="71" spans="65:66" x14ac:dyDescent="0.25">
      <c r="BM71" s="72"/>
      <c r="BN71" s="72"/>
    </row>
    <row r="72" spans="65:66" x14ac:dyDescent="0.25">
      <c r="BM72" s="72"/>
      <c r="BN72" s="7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N72"/>
  <sheetViews>
    <sheetView tabSelected="1" topLeftCell="A31" zoomScale="115" zoomScaleNormal="115" workbookViewId="0">
      <pane xSplit="1" topLeftCell="BC1" activePane="topRight" state="frozen"/>
      <selection activeCell="BE5" sqref="BE5"/>
      <selection pane="topRight" activeCell="BM1" sqref="BM1:BN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65" max="66" width="29" style="70" customWidth="1"/>
  </cols>
  <sheetData>
    <row r="2" spans="1:66" x14ac:dyDescent="0.25">
      <c r="BM2" s="64"/>
      <c r="BN2" s="64"/>
    </row>
    <row r="3" spans="1:66" x14ac:dyDescent="0.25">
      <c r="BM3" s="65" t="s">
        <v>49</v>
      </c>
      <c r="BN3" s="65" t="s">
        <v>50</v>
      </c>
    </row>
    <row r="4" spans="1:66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65"/>
      <c r="BN4" s="65"/>
    </row>
    <row r="5" spans="1:66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6">
        <f>(BL5-AZ5)/AZ5*100</f>
        <v>-4.7486351228389427</v>
      </c>
      <c r="BN5" s="66">
        <f>(BL5-BK5)/BK5*100</f>
        <v>0.81256771397616467</v>
      </c>
    </row>
    <row r="6" spans="1:66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6">
        <f t="shared" ref="BM6:BM41" si="0">(BL6-AZ6)/AZ6*100</f>
        <v>7.2748004561003414</v>
      </c>
      <c r="BN6" s="66">
        <f t="shared" ref="BN6:BN42" si="1">(BL6-BK6)/BK6*100</f>
        <v>5</v>
      </c>
    </row>
    <row r="7" spans="1:66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6">
        <f t="shared" si="0"/>
        <v>-7.088241372184144</v>
      </c>
      <c r="BN7" s="66">
        <f t="shared" si="1"/>
        <v>-1.7727840199748268</v>
      </c>
    </row>
    <row r="8" spans="1:66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6">
        <f t="shared" si="0"/>
        <v>6.8176511790800838</v>
      </c>
      <c r="BN8" s="66">
        <f t="shared" si="1"/>
        <v>-3.1746031746031744</v>
      </c>
    </row>
    <row r="9" spans="1:66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6">
        <f t="shared" si="0"/>
        <v>-14.073037044974528</v>
      </c>
      <c r="BN9" s="66">
        <f t="shared" si="1"/>
        <v>2.6791927627000698</v>
      </c>
    </row>
    <row r="10" spans="1:66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6">
        <f t="shared" si="0"/>
        <v>6.614017769002543</v>
      </c>
      <c r="BN10" s="66">
        <f t="shared" si="1"/>
        <v>4.2654028436019704</v>
      </c>
    </row>
    <row r="11" spans="1:66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6">
        <f t="shared" si="0"/>
        <v>7.5212393803091189</v>
      </c>
      <c r="BN11" s="66">
        <f t="shared" si="1"/>
        <v>4.5813586097943197</v>
      </c>
    </row>
    <row r="12" spans="1:66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6">
        <f t="shared" si="0"/>
        <v>-9.2361776925537811</v>
      </c>
      <c r="BN12" s="66">
        <f t="shared" si="1"/>
        <v>-2.6864035087721976</v>
      </c>
    </row>
    <row r="13" spans="1:66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6">
        <f t="shared" si="0"/>
        <v>2.4292527821941743</v>
      </c>
      <c r="BN13" s="66">
        <f t="shared" si="1"/>
        <v>1.019512195121939</v>
      </c>
    </row>
    <row r="14" spans="1:66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6">
        <f t="shared" si="0"/>
        <v>-1.0869353866495592</v>
      </c>
      <c r="BN14" s="66">
        <f t="shared" si="1"/>
        <v>2.1168110327107055</v>
      </c>
    </row>
    <row r="15" spans="1:66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6">
        <f t="shared" si="0"/>
        <v>-4.9081697276757472</v>
      </c>
      <c r="BN15" s="66">
        <f t="shared" si="1"/>
        <v>-1.3742719934603123</v>
      </c>
    </row>
    <row r="16" spans="1:66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6">
        <f t="shared" si="0"/>
        <v>-3.1055900621120456</v>
      </c>
      <c r="BN16" s="66">
        <f t="shared" si="1"/>
        <v>-1.1635699055744193</v>
      </c>
    </row>
    <row r="17" spans="1:66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6">
        <f t="shared" si="0"/>
        <v>-4.9433727975339163</v>
      </c>
      <c r="BN17" s="66">
        <f t="shared" si="1"/>
        <v>-1.0750292430234345</v>
      </c>
    </row>
    <row r="18" spans="1:66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6">
        <f t="shared" si="0"/>
        <v>6.4775839785621905</v>
      </c>
      <c r="BN18" s="66">
        <f t="shared" si="1"/>
        <v>0.29784065524942965</v>
      </c>
    </row>
    <row r="19" spans="1:66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6">
        <f t="shared" si="0"/>
        <v>-6.6138268123527491</v>
      </c>
      <c r="BN19" s="66">
        <f t="shared" si="1"/>
        <v>-0.31648486710671497</v>
      </c>
    </row>
    <row r="20" spans="1:66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6">
        <f t="shared" si="0"/>
        <v>-14.924283001412187</v>
      </c>
      <c r="BN20" s="66">
        <f t="shared" si="1"/>
        <v>0.38044112498540744</v>
      </c>
    </row>
    <row r="21" spans="1:66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6">
        <f t="shared" si="0"/>
        <v>-7.8608364704417149</v>
      </c>
      <c r="BN21" s="66">
        <f t="shared" si="1"/>
        <v>-1.6810558312530657</v>
      </c>
    </row>
    <row r="22" spans="1:66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6">
        <f t="shared" si="0"/>
        <v>-5.0802139037432612</v>
      </c>
      <c r="BN22" s="66">
        <f t="shared" si="1"/>
        <v>5.6369785794674519E-2</v>
      </c>
    </row>
    <row r="23" spans="1:66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6">
        <f t="shared" si="0"/>
        <v>5.8939004440292013</v>
      </c>
      <c r="BN23" s="66">
        <f t="shared" si="1"/>
        <v>-1.6907620681203577</v>
      </c>
    </row>
    <row r="24" spans="1:66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6">
        <f t="shared" si="0"/>
        <v>5.502659393638516</v>
      </c>
      <c r="BN24" s="66">
        <f t="shared" si="1"/>
        <v>1.5062020082695149</v>
      </c>
    </row>
    <row r="25" spans="1:66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6">
        <f t="shared" si="0"/>
        <v>-1.7857142857142885</v>
      </c>
      <c r="BN25" s="66">
        <f t="shared" si="1"/>
        <v>-1.2715033657439532</v>
      </c>
    </row>
    <row r="26" spans="1:66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6">
        <f t="shared" si="0"/>
        <v>13.855549654806184</v>
      </c>
      <c r="BN26" s="66">
        <f t="shared" si="1"/>
        <v>-1.0751199704687904</v>
      </c>
    </row>
    <row r="27" spans="1:66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6">
        <f t="shared" si="0"/>
        <v>12.167048637636864</v>
      </c>
      <c r="BN27" s="66">
        <f t="shared" si="1"/>
        <v>2.4944154877140576</v>
      </c>
    </row>
    <row r="28" spans="1:66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6">
        <f t="shared" si="0"/>
        <v>10.975338813596979</v>
      </c>
      <c r="BN28" s="66">
        <f t="shared" si="1"/>
        <v>3.8461538461538463</v>
      </c>
    </row>
    <row r="29" spans="1:66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6">
        <f t="shared" si="0"/>
        <v>1.0782997762863575</v>
      </c>
      <c r="BN29" s="66">
        <f t="shared" si="1"/>
        <v>-0.502092050209205</v>
      </c>
    </row>
    <row r="30" spans="1:66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6">
        <f t="shared" si="0"/>
        <v>8.4327947117147364</v>
      </c>
      <c r="BN30" s="66">
        <f t="shared" si="1"/>
        <v>-0.72024637393225166</v>
      </c>
    </row>
    <row r="31" spans="1:66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6">
        <f t="shared" si="0"/>
        <v>-1.9631379861187439</v>
      </c>
      <c r="BN31" s="66">
        <f t="shared" si="1"/>
        <v>4.5843045843042818</v>
      </c>
    </row>
    <row r="32" spans="1:66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6">
        <f t="shared" si="0"/>
        <v>5.902117408393563</v>
      </c>
      <c r="BN32" s="66">
        <f t="shared" si="1"/>
        <v>8.4117390491620828E-2</v>
      </c>
    </row>
    <row r="33" spans="1:66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6">
        <f t="shared" si="0"/>
        <v>-3.7738450930819574</v>
      </c>
      <c r="BN33" s="66">
        <f t="shared" si="1"/>
        <v>-2.1775700934579461</v>
      </c>
    </row>
    <row r="34" spans="1:66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6">
        <f t="shared" si="0"/>
        <v>-6.1370436864153266</v>
      </c>
      <c r="BN34" s="66">
        <f t="shared" si="1"/>
        <v>0.11261261261260398</v>
      </c>
    </row>
    <row r="35" spans="1:66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6">
        <f t="shared" si="0"/>
        <v>4.8210161662817548</v>
      </c>
      <c r="BN35" s="66">
        <f t="shared" si="1"/>
        <v>2.6350502512558709</v>
      </c>
    </row>
    <row r="36" spans="1:66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6">
        <f t="shared" si="0"/>
        <v>10.515463917525773</v>
      </c>
      <c r="BN36" s="66">
        <f t="shared" si="1"/>
        <v>2.81329923273683</v>
      </c>
    </row>
    <row r="37" spans="1:66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6">
        <f t="shared" si="0"/>
        <v>2.0257402950706709</v>
      </c>
      <c r="BN37" s="66">
        <f t="shared" si="1"/>
        <v>1.6720106358018083</v>
      </c>
    </row>
    <row r="38" spans="1:66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6">
        <f t="shared" si="0"/>
        <v>-1.2658227848101322</v>
      </c>
      <c r="BN38" s="66">
        <f t="shared" si="1"/>
        <v>3.4090909090906689</v>
      </c>
    </row>
    <row r="39" spans="1:66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6">
        <f t="shared" si="0"/>
        <v>-8.380514093675357</v>
      </c>
      <c r="BN39" s="66">
        <f t="shared" si="1"/>
        <v>-1.7627580833657965</v>
      </c>
    </row>
    <row r="40" spans="1:66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6">
        <f t="shared" si="0"/>
        <v>-11.053315994798666</v>
      </c>
      <c r="BN40" s="66">
        <f t="shared" si="1"/>
        <v>-1.935483870967742</v>
      </c>
    </row>
    <row r="41" spans="1:66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6">
        <f t="shared" si="0"/>
        <v>-0.2061855670103093</v>
      </c>
      <c r="BN41" s="66">
        <f t="shared" si="1"/>
        <v>-1.8255578093306288</v>
      </c>
    </row>
    <row r="42" spans="1:66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67">
        <f>(BL42-AZ42)/AZ42*100</f>
        <v>-0.31012879558568196</v>
      </c>
      <c r="BN42" s="67">
        <f>(BL42-BK42)/BK42*100</f>
        <v>0.44855666097981667</v>
      </c>
    </row>
    <row r="43" spans="1:66" x14ac:dyDescent="0.25">
      <c r="A43" s="11" t="s">
        <v>44</v>
      </c>
      <c r="D43" s="15"/>
      <c r="E43" s="14">
        <f t="shared" ref="E43:AU43" si="9">E42/D42*100-100</f>
        <v>6.1146581746067028</v>
      </c>
      <c r="F43" s="14">
        <f t="shared" si="9"/>
        <v>14.075220535977053</v>
      </c>
      <c r="G43" s="14">
        <f t="shared" si="9"/>
        <v>-7.6798537077361857</v>
      </c>
      <c r="H43" s="14">
        <f t="shared" si="9"/>
        <v>1.9256342410588303</v>
      </c>
      <c r="I43" s="14">
        <f t="shared" si="9"/>
        <v>11.001193587627128</v>
      </c>
      <c r="J43" s="14">
        <f t="shared" si="9"/>
        <v>-12.219063838404338</v>
      </c>
      <c r="K43" s="14">
        <f t="shared" si="9"/>
        <v>5.6397868709871659</v>
      </c>
      <c r="L43" s="14">
        <f t="shared" si="9"/>
        <v>1.5201810614093603</v>
      </c>
      <c r="M43" s="14">
        <f t="shared" si="9"/>
        <v>-11.589572726145434</v>
      </c>
      <c r="N43" s="14">
        <f t="shared" si="9"/>
        <v>5.9964254123891578</v>
      </c>
      <c r="O43" s="14">
        <f t="shared" si="9"/>
        <v>1.3855057918391793</v>
      </c>
      <c r="P43" s="14">
        <f t="shared" si="9"/>
        <v>40.204211194217123</v>
      </c>
      <c r="Q43" s="14">
        <f t="shared" si="9"/>
        <v>4.3013494771006151</v>
      </c>
      <c r="R43" s="14">
        <f t="shared" si="9"/>
        <v>9.8997440165187669</v>
      </c>
      <c r="S43" s="14">
        <f t="shared" si="9"/>
        <v>-17.922740367098214</v>
      </c>
      <c r="T43" s="14">
        <f t="shared" si="9"/>
        <v>-14.544215738929282</v>
      </c>
      <c r="U43" s="14">
        <f t="shared" si="9"/>
        <v>26.471686069603976</v>
      </c>
      <c r="V43" s="14">
        <f t="shared" si="9"/>
        <v>38.916809585118301</v>
      </c>
      <c r="W43" s="14">
        <f t="shared" si="9"/>
        <v>-4.7659887004221986</v>
      </c>
      <c r="X43" s="14">
        <f t="shared" si="9"/>
        <v>-14.149884803789377</v>
      </c>
      <c r="Y43" s="14">
        <f t="shared" si="9"/>
        <v>-1.6766764959471061</v>
      </c>
      <c r="Z43" s="14">
        <f t="shared" si="9"/>
        <v>-10.095076443298041</v>
      </c>
      <c r="AA43" s="14">
        <f t="shared" si="9"/>
        <v>-4.0161244422701117</v>
      </c>
      <c r="AB43" s="14">
        <f t="shared" si="9"/>
        <v>-1.2228479007103061</v>
      </c>
      <c r="AC43" s="14">
        <f t="shared" si="9"/>
        <v>-0.48906296827139784</v>
      </c>
      <c r="AD43" s="14">
        <f t="shared" si="9"/>
        <v>-0.44762544757185196</v>
      </c>
      <c r="AE43" s="14">
        <f t="shared" si="9"/>
        <v>6.3060989748842502</v>
      </c>
      <c r="AF43" s="14">
        <f t="shared" si="9"/>
        <v>3.2285682312159167</v>
      </c>
      <c r="AG43" s="14">
        <f t="shared" si="9"/>
        <v>-0.45946781091559785</v>
      </c>
      <c r="AH43" s="14">
        <f t="shared" si="9"/>
        <v>-3.6481925824806751</v>
      </c>
      <c r="AI43" s="14">
        <f t="shared" si="9"/>
        <v>0.53705258521688393</v>
      </c>
      <c r="AJ43" s="14">
        <f t="shared" si="9"/>
        <v>-8.4503054327759202</v>
      </c>
      <c r="AK43" s="14">
        <f t="shared" si="9"/>
        <v>3.4515187485872474</v>
      </c>
      <c r="AL43" s="14">
        <f t="shared" si="9"/>
        <v>0.8041301953545883</v>
      </c>
      <c r="AM43" s="14">
        <f t="shared" si="9"/>
        <v>2.0963634414594026</v>
      </c>
      <c r="AN43" s="14">
        <f t="shared" si="9"/>
        <v>-0.40866912685214629</v>
      </c>
      <c r="AO43" s="14">
        <f t="shared" si="9"/>
        <v>8.4039973126755996</v>
      </c>
      <c r="AP43" s="14">
        <f t="shared" si="9"/>
        <v>3.9478575980291311</v>
      </c>
      <c r="AQ43" s="14">
        <f t="shared" si="9"/>
        <v>4.0632295067568123</v>
      </c>
      <c r="AR43" s="14">
        <f t="shared" si="9"/>
        <v>-2.3562516855424462</v>
      </c>
      <c r="AS43" s="14">
        <f t="shared" si="9"/>
        <v>0.97841898960035678</v>
      </c>
      <c r="AT43" s="14">
        <f t="shared" si="9"/>
        <v>2.7101580870733386</v>
      </c>
      <c r="AU43" s="14">
        <f t="shared" si="9"/>
        <v>1.8500064214505869</v>
      </c>
      <c r="AV43" s="14">
        <f t="shared" ref="AV43" si="10">AV42/AU42*100-100</f>
        <v>-1.5572610371788755</v>
      </c>
      <c r="AW43" s="14">
        <f t="shared" ref="AW43:AX43" si="11">AW42/AV42*100-100</f>
        <v>1.7724406569767268</v>
      </c>
      <c r="AX43" s="14">
        <f t="shared" si="11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2">BA42/AZ42*100-100</f>
        <v>-6.1040496738911543E-2</v>
      </c>
      <c r="BB43" s="14">
        <f t="shared" si="12"/>
        <v>0.56428927000324336</v>
      </c>
      <c r="BC43" s="14">
        <f t="shared" si="12"/>
        <v>-0.61056144188937367</v>
      </c>
      <c r="BD43" s="14">
        <f t="shared" si="12"/>
        <v>4.3769288329187361E-2</v>
      </c>
      <c r="BE43" s="14">
        <f t="shared" ref="BE43" si="13">BE42/BD42*100-100</f>
        <v>0.19666852976114058</v>
      </c>
      <c r="BF43" s="14">
        <f t="shared" ref="BF43" si="14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5">BI42/BH42*100-100</f>
        <v>-0.89856195678315487</v>
      </c>
      <c r="BJ43" s="14">
        <f>BJ42/BI42*100-100</f>
        <v>0.25235946619204697</v>
      </c>
      <c r="BK43" s="14">
        <f>BK42/BJ42*100-100</f>
        <v>-0.44186930115689904</v>
      </c>
      <c r="BL43" s="14">
        <f>BL42/BK42*100-100</f>
        <v>0.4485566609798326</v>
      </c>
      <c r="BM43" s="68"/>
      <c r="BN43" s="68"/>
    </row>
    <row r="44" spans="1:66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6">P42/D42*100-100</f>
        <v>58.557211498363387</v>
      </c>
      <c r="Q44" s="14">
        <f t="shared" si="16"/>
        <v>55.84775386444062</v>
      </c>
      <c r="R44" s="14">
        <f t="shared" si="16"/>
        <v>50.143284183699905</v>
      </c>
      <c r="S44" s="14">
        <f t="shared" si="16"/>
        <v>33.484941402381196</v>
      </c>
      <c r="T44" s="14">
        <f t="shared" si="16"/>
        <v>11.915519972191973</v>
      </c>
      <c r="U44" s="14">
        <f t="shared" si="16"/>
        <v>27.513444232164247</v>
      </c>
      <c r="V44" s="14">
        <f t="shared" si="16"/>
        <v>101.79507791228102</v>
      </c>
      <c r="W44" s="14">
        <f t="shared" si="16"/>
        <v>81.917772643436706</v>
      </c>
      <c r="X44" s="14">
        <f t="shared" si="16"/>
        <v>53.838001217019126</v>
      </c>
      <c r="Y44" s="14">
        <f t="shared" si="16"/>
        <v>71.086873203597719</v>
      </c>
      <c r="Z44" s="14">
        <f t="shared" si="16"/>
        <v>45.113877162189425</v>
      </c>
      <c r="AA44" s="14">
        <f t="shared" si="16"/>
        <v>37.382481040563533</v>
      </c>
      <c r="AB44" s="14">
        <f t="shared" si="16"/>
        <v>-3.2108229137039785</v>
      </c>
      <c r="AC44" s="14">
        <f t="shared" si="16"/>
        <v>-7.6562119792913279</v>
      </c>
      <c r="AD44" s="14">
        <f t="shared" si="16"/>
        <v>-16.350638894610768</v>
      </c>
      <c r="AE44" s="14">
        <f t="shared" si="16"/>
        <v>8.3422777591210604</v>
      </c>
      <c r="AF44" s="14">
        <f t="shared" si="16"/>
        <v>30.874911612947898</v>
      </c>
      <c r="AG44" s="14">
        <f t="shared" si="16"/>
        <v>3.0061253787869759</v>
      </c>
      <c r="AH44" s="14">
        <f t="shared" si="16"/>
        <v>-28.555612636349039</v>
      </c>
      <c r="AI44" s="14">
        <f t="shared" si="16"/>
        <v>-24.577280414000327</v>
      </c>
      <c r="AJ44" s="14">
        <f t="shared" si="16"/>
        <v>-19.569974650046348</v>
      </c>
      <c r="AK44" s="14">
        <f t="shared" si="16"/>
        <v>-15.375030268407258</v>
      </c>
      <c r="AL44" s="14">
        <f t="shared" si="16"/>
        <v>-5.1159143556659501</v>
      </c>
      <c r="AM44" s="14">
        <f t="shared" si="16"/>
        <v>0.92653621730465829</v>
      </c>
      <c r="AN44" s="14">
        <f t="shared" si="16"/>
        <v>1.7584314659605269</v>
      </c>
      <c r="AO44" s="14">
        <f t="shared" si="16"/>
        <v>10.852345081032453</v>
      </c>
      <c r="AP44" s="14">
        <f t="shared" si="16"/>
        <v>15.746749715370782</v>
      </c>
      <c r="AQ44" s="14">
        <f t="shared" si="16"/>
        <v>13.304699320567678</v>
      </c>
      <c r="AR44" s="14">
        <f t="shared" si="16"/>
        <v>7.1747456433019181</v>
      </c>
      <c r="AS44" s="14">
        <f t="shared" si="16"/>
        <v>8.7229104834941182</v>
      </c>
      <c r="AT44" s="14">
        <f t="shared" si="16"/>
        <v>15.897642428822294</v>
      </c>
      <c r="AU44" s="14">
        <f t="shared" si="16"/>
        <v>17.411196390516025</v>
      </c>
      <c r="AV44" s="14">
        <f t="shared" ref="AV44" si="17">AV42/AJ42*100-100</f>
        <v>26.251428934008686</v>
      </c>
      <c r="AW44" s="14">
        <f t="shared" ref="AW44:AX44" si="18">AW42/AK42*100-100</f>
        <v>24.202295089267437</v>
      </c>
      <c r="AX44" s="14">
        <f t="shared" si="18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9">BA42/AO42*100-100</f>
        <v>11.639606133078217</v>
      </c>
      <c r="BB44" s="14">
        <f t="shared" si="19"/>
        <v>8.0056665388067643</v>
      </c>
      <c r="BC44" s="14">
        <f t="shared" si="19"/>
        <v>3.1548089490103877</v>
      </c>
      <c r="BD44" s="14">
        <f t="shared" si="19"/>
        <v>5.6902882736676617</v>
      </c>
      <c r="BE44" s="14">
        <f t="shared" ref="BE44" si="20">BE42/AS42*100-100</f>
        <v>4.8720596631861781</v>
      </c>
      <c r="BF44" s="14">
        <f t="shared" ref="BF44" si="21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2">BI42/AW42*100-100</f>
        <v>-0.63228997237897033</v>
      </c>
      <c r="BJ44" s="14">
        <f>BJ42/AX42*100-100</f>
        <v>-0.26325470859434574</v>
      </c>
      <c r="BK44" s="14">
        <f>BK42/AY42*100-100</f>
        <v>-1.1917119862176548</v>
      </c>
      <c r="BL44" s="14">
        <f>BL42/AZ42*100-100</f>
        <v>-0.31012879558568329</v>
      </c>
      <c r="BM44" s="69"/>
      <c r="BN44" s="69"/>
    </row>
    <row r="46" spans="1:66" ht="15" customHeight="1" x14ac:dyDescent="0.25">
      <c r="A46" s="12" t="s">
        <v>47</v>
      </c>
      <c r="BM46" s="71"/>
      <c r="BN46" s="71"/>
    </row>
    <row r="47" spans="1:66" ht="15" customHeight="1" x14ac:dyDescent="0.25">
      <c r="A47" s="4" t="s">
        <v>27</v>
      </c>
      <c r="B47" s="63">
        <v>1392.14</v>
      </c>
      <c r="C47" s="4"/>
      <c r="F47" s="4"/>
      <c r="G47" s="4"/>
      <c r="H47" s="22"/>
      <c r="I47" s="29"/>
      <c r="BM47"/>
      <c r="BN47"/>
    </row>
    <row r="48" spans="1:66" ht="15" customHeight="1" x14ac:dyDescent="0.25">
      <c r="A48" s="4" t="s">
        <v>14</v>
      </c>
      <c r="B48" s="63">
        <v>1380.6</v>
      </c>
      <c r="C48" s="4"/>
      <c r="F48" s="4"/>
      <c r="G48" s="4"/>
      <c r="H48" s="3"/>
      <c r="I48" s="29"/>
      <c r="BM48"/>
      <c r="BN48"/>
    </row>
    <row r="49" spans="1:66" ht="15" customHeight="1" x14ac:dyDescent="0.25">
      <c r="A49" s="4" t="s">
        <v>36</v>
      </c>
      <c r="B49" s="63">
        <v>1340</v>
      </c>
      <c r="C49" s="4"/>
      <c r="F49" s="4"/>
      <c r="G49" s="4"/>
      <c r="H49" s="22"/>
      <c r="I49" s="29"/>
      <c r="BM49"/>
      <c r="BN49"/>
    </row>
    <row r="50" spans="1:66" ht="15" customHeight="1" x14ac:dyDescent="0.25">
      <c r="BM50"/>
      <c r="BN50"/>
    </row>
    <row r="51" spans="1:66" ht="15" customHeight="1" x14ac:dyDescent="0.25">
      <c r="A51" s="12" t="s">
        <v>48</v>
      </c>
      <c r="BM51"/>
      <c r="BN51"/>
    </row>
    <row r="52" spans="1:66" x14ac:dyDescent="0.25">
      <c r="A52" s="4" t="s">
        <v>16</v>
      </c>
      <c r="B52" s="63">
        <v>1072.5</v>
      </c>
      <c r="C52" s="4"/>
      <c r="H52" s="4"/>
      <c r="I52" s="29"/>
      <c r="BM52"/>
      <c r="BN52"/>
    </row>
    <row r="53" spans="1:66" x14ac:dyDescent="0.25">
      <c r="A53" s="4" t="s">
        <v>10</v>
      </c>
      <c r="B53" s="63">
        <v>1053.93</v>
      </c>
      <c r="C53" s="4"/>
      <c r="H53" s="4"/>
      <c r="I53" s="29"/>
      <c r="BM53"/>
      <c r="BN53"/>
    </row>
    <row r="54" spans="1:66" x14ac:dyDescent="0.25">
      <c r="A54" s="4" t="s">
        <v>34</v>
      </c>
      <c r="B54" s="63">
        <v>1005.42</v>
      </c>
      <c r="C54" s="4"/>
      <c r="H54" s="4"/>
      <c r="I54" s="29"/>
      <c r="BM54"/>
      <c r="BN54"/>
    </row>
    <row r="55" spans="1:66" x14ac:dyDescent="0.25">
      <c r="BM55"/>
      <c r="BN55"/>
    </row>
    <row r="56" spans="1:66" x14ac:dyDescent="0.25">
      <c r="D56" s="4"/>
      <c r="BM56" s="72"/>
      <c r="BN56" s="72"/>
    </row>
    <row r="57" spans="1:66" x14ac:dyDescent="0.25">
      <c r="BM57" s="72"/>
      <c r="BN57" s="72"/>
    </row>
    <row r="58" spans="1:66" x14ac:dyDescent="0.25">
      <c r="A58" s="4"/>
      <c r="B58" s="22"/>
      <c r="BM58" s="72"/>
      <c r="BN58" s="72"/>
    </row>
    <row r="59" spans="1:66" x14ac:dyDescent="0.25">
      <c r="BM59" s="72"/>
      <c r="BN59" s="72"/>
    </row>
    <row r="60" spans="1:66" x14ac:dyDescent="0.25">
      <c r="BM60" s="72"/>
      <c r="BN60" s="72"/>
    </row>
    <row r="61" spans="1:66" x14ac:dyDescent="0.25">
      <c r="BM61" s="72"/>
      <c r="BN61" s="72"/>
    </row>
    <row r="62" spans="1:66" x14ac:dyDescent="0.25">
      <c r="BM62" s="72"/>
      <c r="BN62" s="72"/>
    </row>
    <row r="63" spans="1:66" x14ac:dyDescent="0.25">
      <c r="BM63" s="72"/>
      <c r="BN63" s="72"/>
    </row>
    <row r="64" spans="1:66" x14ac:dyDescent="0.25">
      <c r="BM64" s="72"/>
      <c r="BN64" s="72"/>
    </row>
    <row r="65" spans="65:66" x14ac:dyDescent="0.25">
      <c r="BM65" s="72"/>
      <c r="BN65" s="72"/>
    </row>
    <row r="66" spans="65:66" x14ac:dyDescent="0.25">
      <c r="BM66" s="72"/>
      <c r="BN66" s="72"/>
    </row>
    <row r="67" spans="65:66" x14ac:dyDescent="0.25">
      <c r="BM67" s="72"/>
      <c r="BN67" s="72"/>
    </row>
    <row r="68" spans="65:66" x14ac:dyDescent="0.25">
      <c r="BM68" s="72"/>
      <c r="BN68" s="72"/>
    </row>
    <row r="69" spans="65:66" x14ac:dyDescent="0.25">
      <c r="BM69" s="72"/>
      <c r="BN69" s="72"/>
    </row>
    <row r="70" spans="65:66" x14ac:dyDescent="0.25">
      <c r="BM70" s="72"/>
      <c r="BN70" s="72"/>
    </row>
    <row r="71" spans="65:66" x14ac:dyDescent="0.25">
      <c r="BM71" s="72"/>
      <c r="BN71" s="72"/>
    </row>
    <row r="72" spans="65:66" x14ac:dyDescent="0.25">
      <c r="BM72" s="72"/>
      <c r="BN72" s="72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2020-08-15T08:38:57Z</dcterms:modified>
</cp:coreProperties>
</file>